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26" windowWidth="14943" windowHeight="9088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<sst xmlns="http://schemas.openxmlformats.org/spreadsheetml/2006/main" count="34" uniqueCount="34">
  <si>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</si>
  <si>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</si>
  <si>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</si>
  <si>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</si>
  <si>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</si>
  <si>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</si>
  <si>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</si>
  <si>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</si>
  <si>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</si>
  <si>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</si>
  <si>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</si>
  <si>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</si>
  <si>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</si>
  <si>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</si>
  <si>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</si>
  <si>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</si>
  <si>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</si>
  <si>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</si>
  <si>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</si>
  <si>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</si>
  <si>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</si>
  <si>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</si>
  <si>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</si>
  <si>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</si>
  <si>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</si>
  <si>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</si>
  <si>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</si>
  <si>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</si>
  <si>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</si>
  <si>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Возврат остатков субсидий</t>
  </si>
  <si>
    <t>Задолженность и перерасчеты по отмененным налогам</t>
  </si>
  <si>
    <t>Исполнено на 01.01.2023</t>
  </si>
  <si>
    <t>Назначено на 01.01.2024</t>
  </si>
  <si>
    <t>Исполнено на 01.01.2024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</si>
</sst>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4" fontId="39" fillId="0" borderId="12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30.75" customHeight="1">
      <c r="A3" s="19" t="s">
        <v>0</v>
      </c>
      <c r="B3" s="19"/>
      <c r="C3" s="13" t="s">
        <v>31</v>
      </c>
      <c r="D3" s="13" t="s">
        <v>32</v>
      </c>
      <c r="E3" s="8" t="s">
        <v>33</v>
      </c>
      <c r="F3" s="2" t="s">
        <v>1</v>
      </c>
      <c r="G3" s="8" t="s">
        <v>25</v>
      </c>
    </row>
    <row r="4" spans="1:7" s="3" customFormat="1" ht="14.25">
      <c r="A4" s="20" t="s">
        <v>2</v>
      </c>
      <c r="B4" s="20"/>
      <c r="C4" s="14">
        <f>C5+C22</f>
        <v>6225773.100000001</v>
      </c>
      <c r="D4" s="14">
        <f>D5+D22</f>
        <v>6142646.300000001</v>
      </c>
      <c r="E4" s="14">
        <f>E5+E22</f>
        <v>6495422</v>
      </c>
      <c r="F4" s="9">
        <f aca="true" t="shared" si="0" ref="F4:F14">E4/D4*100</f>
        <v>105.74305735298482</v>
      </c>
      <c r="G4" s="9">
        <f aca="true" t="shared" si="1" ref="G4:G14">E4/C4*100-100</f>
        <v>4.33117133677743</v>
      </c>
    </row>
    <row r="5" spans="1:7" s="3" customFormat="1" ht="14.25">
      <c r="A5" s="17" t="s">
        <v>3</v>
      </c>
      <c r="B5" s="17"/>
      <c r="C5" s="12">
        <f>C6+C15</f>
        <v>1762750.8</v>
      </c>
      <c r="D5" s="12">
        <f>D6+D15</f>
        <v>2314896.5</v>
      </c>
      <c r="E5" s="12">
        <f>E6+E15</f>
        <v>2402246.6000000006</v>
      </c>
      <c r="F5" s="10">
        <f t="shared" si="0"/>
        <v>103.7733911645726</v>
      </c>
      <c r="G5" s="10">
        <f t="shared" si="1"/>
        <v>36.27828732229199</v>
      </c>
    </row>
    <row r="6" spans="1:7" s="3" customFormat="1" ht="14.25">
      <c r="A6" s="17" t="s">
        <v>4</v>
      </c>
      <c r="B6" s="17"/>
      <c r="C6" s="12">
        <f>SUM(C7:C14)</f>
        <v>1474390.3</v>
      </c>
      <c r="D6" s="12">
        <f>SUM(D7:D14)</f>
        <v>1930099.4</v>
      </c>
      <c r="E6" s="12">
        <f>SUM(E7:E14)</f>
        <v>2002623.0000000005</v>
      </c>
      <c r="F6" s="10">
        <f t="shared" si="0"/>
        <v>103.75750596057387</v>
      </c>
      <c r="G6" s="10">
        <f t="shared" si="1"/>
        <v>35.82719582460632</v>
      </c>
    </row>
    <row r="7" spans="1:7" s="3" customFormat="1" ht="14.25">
      <c r="A7" s="6"/>
      <c r="B7" s="7" t="s">
        <v>5</v>
      </c>
      <c r="C7" s="11">
        <v>801350.4</v>
      </c>
      <c r="D7" s="15">
        <v>1291432</v>
      </c>
      <c r="E7" s="4">
        <v>1361814.5</v>
      </c>
      <c r="F7" s="5">
        <f t="shared" si="0"/>
        <v>105.44995787621802</v>
      </c>
      <c r="G7" s="5">
        <f t="shared" si="1"/>
        <v>69.93995385788787</v>
      </c>
    </row>
    <row r="8" spans="1:7" s="3" customFormat="1" ht="14.25">
      <c r="A8" s="6"/>
      <c r="B8" s="7" t="s">
        <v>6</v>
      </c>
      <c r="C8" s="11">
        <v>10888.3</v>
      </c>
      <c r="D8" s="15">
        <v>10494</v>
      </c>
      <c r="E8" s="4">
        <v>10762.1</v>
      </c>
      <c r="F8" s="5">
        <f t="shared" si="0"/>
        <v>102.55479321517058</v>
      </c>
      <c r="G8" s="5">
        <f t="shared" si="1"/>
        <v>-1.1590422747352562</v>
      </c>
    </row>
    <row r="9" spans="1:7" s="3" customFormat="1" ht="14.25">
      <c r="A9" s="6"/>
      <c r="B9" s="7" t="s">
        <v>20</v>
      </c>
      <c r="C9" s="11">
        <v>354122.8</v>
      </c>
      <c r="D9" s="15">
        <v>344075.4</v>
      </c>
      <c r="E9" s="4">
        <v>345250.6</v>
      </c>
      <c r="F9" s="5">
        <f t="shared" si="0"/>
        <v>100.34155304331549</v>
      </c>
      <c r="G9" s="5">
        <f t="shared" si="1"/>
        <v>-2.5054020808600796</v>
      </c>
    </row>
    <row r="10" spans="1:7" s="3" customFormat="1" ht="14.25">
      <c r="A10" s="6"/>
      <c r="B10" s="7" t="s">
        <v>21</v>
      </c>
      <c r="C10" s="11">
        <v>74699.7</v>
      </c>
      <c r="D10" s="15">
        <v>86000</v>
      </c>
      <c r="E10" s="4">
        <v>87381.6</v>
      </c>
      <c r="F10" s="5">
        <f t="shared" si="0"/>
        <v>101.606511627907</v>
      </c>
      <c r="G10" s="5">
        <f t="shared" si="1"/>
        <v>16.97717661516714</v>
      </c>
    </row>
    <row r="11" spans="1:7" s="3" customFormat="1" ht="14.25">
      <c r="A11" s="6"/>
      <c r="B11" s="7" t="s">
        <v>7</v>
      </c>
      <c r="C11" s="11">
        <v>217176.1</v>
      </c>
      <c r="D11" s="15">
        <v>185088</v>
      </c>
      <c r="E11" s="4">
        <v>184264.5</v>
      </c>
      <c r="F11" s="5">
        <f t="shared" si="0"/>
        <v>99.55507650414937</v>
      </c>
      <c r="G11" s="5">
        <f t="shared" si="1"/>
        <v>-15.154337885246122</v>
      </c>
    </row>
    <row r="12" spans="1:7" s="3" customFormat="1" ht="14.25">
      <c r="A12" s="6"/>
      <c r="B12" s="7" t="s">
        <v>22</v>
      </c>
      <c r="C12" s="11">
        <v>16143.1</v>
      </c>
      <c r="D12" s="15">
        <v>13010</v>
      </c>
      <c r="E12" s="4">
        <v>13150.6</v>
      </c>
      <c r="F12" s="5">
        <f t="shared" si="0"/>
        <v>101.08070714834743</v>
      </c>
      <c r="G12" s="5">
        <f t="shared" si="1"/>
        <v>-18.537331739257027</v>
      </c>
    </row>
    <row r="13" spans="1:7" s="3" customFormat="1" ht="14.2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28.5">
      <c r="A14" s="6"/>
      <c r="B14" s="7" t="s">
        <v>30</v>
      </c>
      <c r="C14" s="11">
        <v>9.9</v>
      </c>
      <c r="D14" s="15">
        <v>0</v>
      </c>
      <c r="E14" s="11">
        <v>-0.9</v>
      </c>
      <c r="F14" s="5" t="e">
        <f t="shared" si="0"/>
        <v>#DIV/0!</v>
      </c>
      <c r="G14" s="5">
        <f t="shared" si="1"/>
        <v>-109.0909090909091</v>
      </c>
    </row>
    <row r="15" spans="1:7" s="3" customFormat="1" ht="14.25">
      <c r="A15" s="17" t="s">
        <v>8</v>
      </c>
      <c r="B15" s="17"/>
      <c r="C15" s="12">
        <f>SUM(C16:C21)</f>
        <v>288360.5</v>
      </c>
      <c r="D15" s="12">
        <f>SUM(D16:D21)</f>
        <v>384797.10000000003</v>
      </c>
      <c r="E15" s="12">
        <f>SUM(E16:E21)</f>
        <v>399623.60000000003</v>
      </c>
      <c r="F15" s="10">
        <f aca="true" t="shared" si="2" ref="F15:F28">E15/D15*100</f>
        <v>103.85306957874683</v>
      </c>
      <c r="G15" s="10">
        <f aca="true" t="shared" si="3" ref="G15:G25">E15/C15*100-100</f>
        <v>38.58472294228926</v>
      </c>
    </row>
    <row r="16" spans="1:7" s="3" customFormat="1" ht="28.5" customHeight="1">
      <c r="A16" s="6"/>
      <c r="B16" s="7" t="s">
        <v>9</v>
      </c>
      <c r="C16" s="11">
        <v>180886</v>
      </c>
      <c r="D16" s="15">
        <v>181123.4</v>
      </c>
      <c r="E16" s="4">
        <v>192014.9</v>
      </c>
      <c r="F16" s="5">
        <f t="shared" si="2"/>
        <v>106.0133036371888</v>
      </c>
      <c r="G16" s="5">
        <f t="shared" si="3"/>
        <v>6.152438552458463</v>
      </c>
    </row>
    <row r="17" spans="1:7" s="3" customFormat="1" ht="14.25">
      <c r="A17" s="6"/>
      <c r="B17" s="7" t="s">
        <v>10</v>
      </c>
      <c r="C17" s="11">
        <v>430.8</v>
      </c>
      <c r="D17" s="15">
        <v>127</v>
      </c>
      <c r="E17" s="4">
        <v>122.9</v>
      </c>
      <c r="F17" s="5">
        <f t="shared" si="2"/>
        <v>96.7716535433071</v>
      </c>
      <c r="G17" s="5">
        <f t="shared" si="3"/>
        <v>-71.47168059424327</v>
      </c>
    </row>
    <row r="18" spans="1:7" s="3" customFormat="1" ht="14.25">
      <c r="A18" s="6"/>
      <c r="B18" s="7" t="s">
        <v>23</v>
      </c>
      <c r="C18" s="11">
        <v>53061.2</v>
      </c>
      <c r="D18" s="15">
        <v>16213.1</v>
      </c>
      <c r="E18" s="4">
        <v>15875.9</v>
      </c>
      <c r="F18" s="5">
        <f t="shared" si="2"/>
        <v>97.92020033183043</v>
      </c>
      <c r="G18" s="5">
        <f t="shared" si="3"/>
        <v>-70.08002080616345</v>
      </c>
    </row>
    <row r="19" spans="1:7" s="3" customFormat="1" ht="28.5">
      <c r="A19" s="6"/>
      <c r="B19" s="7" t="s">
        <v>11</v>
      </c>
      <c r="C19" s="11">
        <v>17499.5</v>
      </c>
      <c r="D19" s="15">
        <v>177637.9</v>
      </c>
      <c r="E19" s="4">
        <v>181493.2</v>
      </c>
      <c r="F19" s="5">
        <f t="shared" si="2"/>
        <v>102.1703138800898</v>
      </c>
      <c r="G19" s="5">
        <f t="shared" si="3"/>
        <v>937.1336323894968</v>
      </c>
    </row>
    <row r="20" spans="1:7" s="3" customFormat="1" ht="14.25">
      <c r="A20" s="6"/>
      <c r="B20" s="7" t="s">
        <v>12</v>
      </c>
      <c r="C20" s="11">
        <v>6714.4</v>
      </c>
      <c r="D20" s="15">
        <v>9695.7</v>
      </c>
      <c r="E20" s="4">
        <v>10116.7</v>
      </c>
      <c r="F20" s="5">
        <f t="shared" si="2"/>
        <v>104.34213104778406</v>
      </c>
      <c r="G20" s="5">
        <f t="shared" si="3"/>
        <v>50.671690694626506</v>
      </c>
    </row>
    <row r="21" spans="1:7" s="3" customFormat="1" ht="14.25">
      <c r="A21" s="6"/>
      <c r="B21" s="7" t="s">
        <v>13</v>
      </c>
      <c r="C21" s="11">
        <v>29768.6</v>
      </c>
      <c r="D21" s="15">
        <v>0</v>
      </c>
      <c r="E21" s="4">
        <v>0</v>
      </c>
      <c r="F21" s="5" t="e">
        <f t="shared" si="2"/>
        <v>#DIV/0!</v>
      </c>
      <c r="G21" s="5">
        <f t="shared" si="3"/>
        <v>-100</v>
      </c>
    </row>
    <row r="22" spans="1:7" s="3" customFormat="1" ht="14.25">
      <c r="A22" s="17" t="s">
        <v>14</v>
      </c>
      <c r="B22" s="17"/>
      <c r="C22" s="12">
        <f>C23+C28+C29</f>
        <v>4463022.300000001</v>
      </c>
      <c r="D22" s="12">
        <f>D23+D28+D29</f>
        <v>3827749.8000000003</v>
      </c>
      <c r="E22" s="12">
        <f>E23+E28+E29</f>
        <v>4093175.4</v>
      </c>
      <c r="F22" s="10">
        <f t="shared" si="2"/>
        <v>106.93424632926633</v>
      </c>
      <c r="G22" s="10">
        <f t="shared" si="3"/>
        <v>-8.286915796947753</v>
      </c>
    </row>
    <row r="23" spans="1:7" s="3" customFormat="1" ht="14.25">
      <c r="A23" s="6"/>
      <c r="B23" s="7" t="s">
        <v>15</v>
      </c>
      <c r="C23" s="11">
        <f>SUM(C24:C27)</f>
        <v>4493741.9</v>
      </c>
      <c r="D23" s="11">
        <f>SUM(D24:D27)</f>
        <v>3826749.3000000003</v>
      </c>
      <c r="E23" s="11">
        <f>SUM(E24:E27)</f>
        <v>4099359.1999999997</v>
      </c>
      <c r="F23" s="5">
        <f t="shared" si="2"/>
        <v>107.12379825874665</v>
      </c>
      <c r="G23" s="5">
        <f t="shared" si="3"/>
        <v>-8.776265054296971</v>
      </c>
    </row>
    <row r="24" spans="1:7" s="3" customFormat="1" ht="14.25">
      <c r="A24" s="6"/>
      <c r="B24" s="7" t="s">
        <v>28</v>
      </c>
      <c r="C24" s="11">
        <v>3586</v>
      </c>
      <c r="D24" s="16">
        <v>25828</v>
      </c>
      <c r="E24" s="11">
        <v>25828</v>
      </c>
      <c r="F24" s="5"/>
      <c r="G24" s="5"/>
    </row>
    <row r="25" spans="1:7" s="3" customFormat="1" ht="14.25">
      <c r="A25" s="6"/>
      <c r="B25" s="7" t="s">
        <v>16</v>
      </c>
      <c r="C25" s="11">
        <v>2707861.8</v>
      </c>
      <c r="D25" s="15">
        <v>1062738.3</v>
      </c>
      <c r="E25" s="4">
        <v>1223799.4</v>
      </c>
      <c r="F25" s="5">
        <f t="shared" si="2"/>
        <v>115.1552926999996</v>
      </c>
      <c r="G25" s="5">
        <f t="shared" si="3"/>
        <v>-54.80569207778625</v>
      </c>
    </row>
    <row r="26" spans="1:7" s="3" customFormat="1" ht="14.25">
      <c r="A26" s="6"/>
      <c r="B26" s="7" t="s">
        <v>17</v>
      </c>
      <c r="C26" s="11">
        <v>1584690.7</v>
      </c>
      <c r="D26" s="15">
        <v>1738795.6</v>
      </c>
      <c r="E26" s="4">
        <v>1727758.9</v>
      </c>
      <c r="F26" s="5">
        <f t="shared" si="2"/>
        <v>99.36526754496042</v>
      </c>
      <c r="G26" s="5">
        <f>E26/C26*100-100</f>
        <v>9.028146628234765</v>
      </c>
    </row>
    <row r="27" spans="1:7" s="3" customFormat="1" ht="14.25">
      <c r="A27" s="6"/>
      <c r="B27" s="7" t="s">
        <v>18</v>
      </c>
      <c r="C27" s="11">
        <v>197603.4</v>
      </c>
      <c r="D27" s="15">
        <v>999387.4</v>
      </c>
      <c r="E27" s="4">
        <v>1121972.9</v>
      </c>
      <c r="F27" s="5">
        <f t="shared" si="2"/>
        <v>112.26606419092336</v>
      </c>
      <c r="G27" s="5">
        <f>E27/C27*100-100</f>
        <v>467.7902809364616</v>
      </c>
    </row>
    <row r="28" spans="1:7" s="3" customFormat="1" ht="14.25">
      <c r="A28" s="6"/>
      <c r="B28" s="7" t="s">
        <v>19</v>
      </c>
      <c r="C28" s="11">
        <v>2000</v>
      </c>
      <c r="D28" s="15">
        <v>1000.5</v>
      </c>
      <c r="E28" s="11">
        <v>1000.5</v>
      </c>
      <c r="F28" s="5">
        <f t="shared" si="2"/>
        <v>100</v>
      </c>
      <c r="G28" s="5">
        <f>E28/C28*100-100</f>
        <v>-49.975</v>
      </c>
    </row>
    <row r="29" spans="1:7" s="3" customFormat="1" ht="14.25">
      <c r="A29" s="6"/>
      <c r="B29" s="7" t="s">
        <v>29</v>
      </c>
      <c r="C29" s="11">
        <v>-32719.6</v>
      </c>
      <c r="D29" s="15">
        <v>0</v>
      </c>
      <c r="E29" s="4">
        <v>-7184.3</v>
      </c>
      <c r="F29" s="5" t="e">
        <f>E29/D29*100</f>
        <v>#DIV/0!</v>
      </c>
      <c r="G29" s="5">
        <f>E29/C29*100-100</f>
        <v>-78.04282448440689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2024-01-15T08:41:29Z</dcterms:modified>
  <cp:category/>
  <cp:version/>
  <cp:contentType/>
  <cp:contentStatus/>
</cp:coreProperties>
</file>